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08.11_ соответствие 22 года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I78" i="4" l="1"/>
  <c r="I63" i="4"/>
  <c r="I23" i="4"/>
  <c r="L85" i="4" l="1"/>
  <c r="J23" i="4" l="1"/>
  <c r="I53" i="4"/>
  <c r="I38" i="4"/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0" i="4"/>
  <c r="I83" i="4"/>
  <c r="I20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L45" i="4" l="1"/>
  <c r="G73" i="4"/>
  <c r="G70" i="4" s="1"/>
  <c r="I45" i="4"/>
  <c r="G48" i="4"/>
  <c r="G13" i="4"/>
  <c r="G10" i="4" s="1"/>
  <c r="L10" i="4"/>
  <c r="G65" i="4"/>
  <c r="G25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K86" i="4"/>
  <c r="I88" i="4"/>
  <c r="I85" i="4" s="1"/>
  <c r="G88" i="4" l="1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<sst xmlns="http://schemas.openxmlformats.org/spreadsheetml/2006/main" count="202" uniqueCount="99">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</sst>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6" fontId="1" fillId="0" borderId="0" xfId="0" applyNumberFormat="1" applyFont="1"/>
    <xf numFmtId="4" fontId="1" fillId="0" borderId="0" xfId="0" applyNumberFormat="1" applyFont="1"/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zoomScale="90" zoomScaleNormal="90" zoomScaleSheetLayoutView="90" workbookViewId="0">
      <selection activeCell="M17" sqref="M17:P34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0" t="s">
        <v>74</v>
      </c>
      <c r="H1" s="60"/>
      <c r="I1" s="60"/>
      <c r="J1" s="60"/>
      <c r="K1" s="60"/>
      <c r="L1" s="60"/>
      <c r="M1" s="60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69" t="s">
        <v>95</v>
      </c>
      <c r="H2" s="70"/>
      <c r="I2" s="70"/>
      <c r="J2" s="70"/>
      <c r="K2" s="70"/>
      <c r="L2" s="70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1" t="s">
        <v>77</v>
      </c>
      <c r="E4" s="62"/>
      <c r="F4" s="62"/>
      <c r="G4" s="62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1" t="s">
        <v>78</v>
      </c>
      <c r="F5" s="61"/>
      <c r="G5" s="65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4" t="s">
        <v>12</v>
      </c>
      <c r="C7" s="86" t="s">
        <v>8</v>
      </c>
      <c r="D7" s="63" t="s">
        <v>0</v>
      </c>
      <c r="E7" s="63" t="s">
        <v>9</v>
      </c>
      <c r="F7" s="63" t="s">
        <v>10</v>
      </c>
      <c r="G7" s="63" t="s">
        <v>11</v>
      </c>
      <c r="H7" s="66" t="s">
        <v>76</v>
      </c>
      <c r="I7" s="67"/>
      <c r="J7" s="67"/>
      <c r="K7" s="67"/>
      <c r="L7" s="68"/>
      <c r="O7" s="38"/>
      <c r="P7" s="38"/>
      <c r="Q7" s="38"/>
    </row>
    <row r="8" spans="2:17" ht="14.25" customHeight="1" x14ac:dyDescent="0.2">
      <c r="B8" s="85"/>
      <c r="C8" s="87"/>
      <c r="D8" s="64"/>
      <c r="E8" s="64"/>
      <c r="F8" s="64"/>
      <c r="G8" s="64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80" t="s">
        <v>1</v>
      </c>
      <c r="C10" s="91" t="s">
        <v>60</v>
      </c>
      <c r="D10" s="80" t="s">
        <v>93</v>
      </c>
      <c r="E10" s="80" t="s">
        <v>58</v>
      </c>
      <c r="F10" s="6" t="s">
        <v>2</v>
      </c>
      <c r="G10" s="2">
        <f t="shared" ref="G10:L10" si="0">G11+G12+G13+G14</f>
        <v>3057.491</v>
      </c>
      <c r="H10" s="2">
        <f t="shared" si="0"/>
        <v>382.5</v>
      </c>
      <c r="I10" s="2">
        <f t="shared" si="0"/>
        <v>928.55499999999995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0"/>
      <c r="C11" s="92"/>
      <c r="D11" s="80"/>
      <c r="E11" s="80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0"/>
      <c r="C12" s="92"/>
      <c r="D12" s="80"/>
      <c r="E12" s="80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80"/>
      <c r="C13" s="92"/>
      <c r="D13" s="80"/>
      <c r="E13" s="80"/>
      <c r="F13" s="26" t="s">
        <v>5</v>
      </c>
      <c r="G13" s="2">
        <f t="shared" si="1"/>
        <v>3057.491</v>
      </c>
      <c r="H13" s="2">
        <f t="shared" si="2"/>
        <v>382.5</v>
      </c>
      <c r="I13" s="2">
        <f t="shared" si="3"/>
        <v>928.55499999999995</v>
      </c>
      <c r="J13" s="2">
        <f>J18+J23+J28+J33+J38+J43</f>
        <v>913.21800000000007</v>
      </c>
      <c r="K13" s="2">
        <f t="shared" si="3"/>
        <v>833.21800000000007</v>
      </c>
      <c r="L13" s="2">
        <f>L18+L23+L28+L33+L38+L43</f>
        <v>0</v>
      </c>
    </row>
    <row r="14" spans="2:17" ht="15" customHeight="1" x14ac:dyDescent="0.2">
      <c r="B14" s="80"/>
      <c r="C14" s="93"/>
      <c r="D14" s="80"/>
      <c r="E14" s="80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7" t="s">
        <v>63</v>
      </c>
      <c r="C15" s="88" t="s">
        <v>80</v>
      </c>
      <c r="D15" s="74" t="s">
        <v>92</v>
      </c>
      <c r="E15" s="79" t="s">
        <v>58</v>
      </c>
      <c r="F15" s="7" t="s">
        <v>2</v>
      </c>
      <c r="G15" s="8">
        <f t="shared" ref="G15:L15" si="4">G16+G17+G18+G19</f>
        <v>82.172000000000011</v>
      </c>
      <c r="H15" s="8">
        <f t="shared" si="4"/>
        <v>0</v>
      </c>
      <c r="I15" s="8">
        <f t="shared" si="4"/>
        <v>27.396000000000001</v>
      </c>
      <c r="J15" s="8">
        <f t="shared" si="4"/>
        <v>27.388000000000002</v>
      </c>
      <c r="K15" s="8">
        <f t="shared" si="4"/>
        <v>27.388000000000002</v>
      </c>
      <c r="L15" s="8">
        <f t="shared" si="4"/>
        <v>0</v>
      </c>
    </row>
    <row r="16" spans="2:17" x14ac:dyDescent="0.2">
      <c r="B16" s="77"/>
      <c r="C16" s="89"/>
      <c r="D16" s="75"/>
      <c r="E16" s="79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4" ht="14.25" customHeight="1" x14ac:dyDescent="0.2">
      <c r="B17" s="77"/>
      <c r="C17" s="89"/>
      <c r="D17" s="75"/>
      <c r="E17" s="79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4" x14ac:dyDescent="0.2">
      <c r="B18" s="77"/>
      <c r="C18" s="89"/>
      <c r="D18" s="75"/>
      <c r="E18" s="79"/>
      <c r="F18" s="25" t="s">
        <v>5</v>
      </c>
      <c r="G18" s="8">
        <f t="shared" si="5"/>
        <v>82.172000000000011</v>
      </c>
      <c r="H18" s="8"/>
      <c r="I18" s="1">
        <v>27.396000000000001</v>
      </c>
      <c r="J18" s="56">
        <v>27.388000000000002</v>
      </c>
      <c r="K18" s="56">
        <v>27.388000000000002</v>
      </c>
      <c r="L18" s="43">
        <v>0</v>
      </c>
      <c r="N18" s="35"/>
    </row>
    <row r="19" spans="2:14" ht="16.5" customHeight="1" x14ac:dyDescent="0.2">
      <c r="B19" s="77"/>
      <c r="C19" s="90"/>
      <c r="D19" s="76"/>
      <c r="E19" s="79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4" ht="14.25" customHeight="1" x14ac:dyDescent="0.2">
      <c r="B20" s="77" t="s">
        <v>64</v>
      </c>
      <c r="C20" s="74" t="s">
        <v>81</v>
      </c>
      <c r="D20" s="74" t="s">
        <v>75</v>
      </c>
      <c r="E20" s="79" t="s">
        <v>58</v>
      </c>
      <c r="F20" s="7" t="s">
        <v>2</v>
      </c>
      <c r="G20" s="8">
        <f t="shared" ref="G20:L20" si="6">G21+G22+G23+G24</f>
        <v>930.8889999999999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233.53</v>
      </c>
      <c r="K20" s="8">
        <f t="shared" si="6"/>
        <v>233.53</v>
      </c>
      <c r="L20" s="8">
        <f t="shared" si="6"/>
        <v>0</v>
      </c>
    </row>
    <row r="21" spans="2:14" x14ac:dyDescent="0.2">
      <c r="B21" s="77"/>
      <c r="C21" s="75"/>
      <c r="D21" s="75"/>
      <c r="E21" s="79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4" ht="14.25" customHeight="1" x14ac:dyDescent="0.2">
      <c r="B22" s="77"/>
      <c r="C22" s="75"/>
      <c r="D22" s="75"/>
      <c r="E22" s="79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4" x14ac:dyDescent="0.2">
      <c r="B23" s="77"/>
      <c r="C23" s="75"/>
      <c r="D23" s="75"/>
      <c r="E23" s="79"/>
      <c r="F23" s="25" t="s">
        <v>5</v>
      </c>
      <c r="G23" s="8">
        <f t="shared" si="7"/>
        <v>930.8889999999999</v>
      </c>
      <c r="H23" s="8">
        <v>230.2</v>
      </c>
      <c r="I23" s="53">
        <f>235.06-1.431</f>
        <v>233.62899999999999</v>
      </c>
      <c r="J23" s="56">
        <f>233.53</f>
        <v>233.53</v>
      </c>
      <c r="K23" s="56">
        <v>233.53</v>
      </c>
      <c r="L23" s="43">
        <v>0</v>
      </c>
      <c r="N23" s="35"/>
    </row>
    <row r="24" spans="2:14" ht="16.5" customHeight="1" x14ac:dyDescent="0.2">
      <c r="B24" s="77"/>
      <c r="C24" s="76"/>
      <c r="D24" s="76"/>
      <c r="E24" s="79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4" ht="18" customHeight="1" x14ac:dyDescent="0.2">
      <c r="B25" s="71" t="s">
        <v>65</v>
      </c>
      <c r="C25" s="79" t="s">
        <v>82</v>
      </c>
      <c r="D25" s="74" t="s">
        <v>92</v>
      </c>
      <c r="E25" s="79" t="s">
        <v>58</v>
      </c>
      <c r="F25" s="7" t="s">
        <v>2</v>
      </c>
      <c r="G25" s="8">
        <f>G26+G27+G28+G29</f>
        <v>90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4" ht="15.75" customHeight="1" x14ac:dyDescent="0.2">
      <c r="B26" s="72"/>
      <c r="C26" s="79"/>
      <c r="D26" s="75"/>
      <c r="E26" s="79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4" ht="15.75" customHeight="1" x14ac:dyDescent="0.2">
      <c r="B27" s="72"/>
      <c r="C27" s="79"/>
      <c r="D27" s="75"/>
      <c r="E27" s="79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4" ht="15" customHeight="1" x14ac:dyDescent="0.2">
      <c r="B28" s="72"/>
      <c r="C28" s="79"/>
      <c r="D28" s="75"/>
      <c r="E28" s="79"/>
      <c r="F28" s="25" t="s">
        <v>5</v>
      </c>
      <c r="G28" s="8">
        <f t="shared" si="8"/>
        <v>90</v>
      </c>
      <c r="H28" s="8"/>
      <c r="I28" s="1">
        <v>30</v>
      </c>
      <c r="J28" s="56">
        <v>30</v>
      </c>
      <c r="K28" s="56">
        <v>30</v>
      </c>
      <c r="L28" s="1">
        <v>0</v>
      </c>
    </row>
    <row r="29" spans="2:14" ht="13.5" customHeight="1" x14ac:dyDescent="0.2">
      <c r="B29" s="73"/>
      <c r="C29" s="79"/>
      <c r="D29" s="76"/>
      <c r="E29" s="79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77" t="s">
        <v>66</v>
      </c>
      <c r="C30" s="78" t="s">
        <v>83</v>
      </c>
      <c r="D30" s="74" t="s">
        <v>75</v>
      </c>
      <c r="E30" s="79" t="s">
        <v>58</v>
      </c>
      <c r="F30" s="7" t="s">
        <v>2</v>
      </c>
      <c r="G30" s="8">
        <f t="shared" ref="G30:L30" si="9">G31+G32+G33+G34</f>
        <v>624.43000000000006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77"/>
      <c r="C31" s="78"/>
      <c r="D31" s="75"/>
      <c r="E31" s="79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4" ht="15.75" customHeight="1" x14ac:dyDescent="0.2">
      <c r="B32" s="77"/>
      <c r="C32" s="78"/>
      <c r="D32" s="75"/>
      <c r="E32" s="79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5" ht="15" customHeight="1" x14ac:dyDescent="0.2">
      <c r="B33" s="77"/>
      <c r="C33" s="78"/>
      <c r="D33" s="75"/>
      <c r="E33" s="79"/>
      <c r="F33" s="25" t="s">
        <v>5</v>
      </c>
      <c r="G33" s="8">
        <f t="shared" si="10"/>
        <v>624.43000000000006</v>
      </c>
      <c r="H33" s="8">
        <v>152.30000000000001</v>
      </c>
      <c r="I33" s="1">
        <v>167.53</v>
      </c>
      <c r="J33" s="56">
        <v>152.30000000000001</v>
      </c>
      <c r="K33" s="56">
        <v>152.30000000000001</v>
      </c>
      <c r="L33" s="43">
        <v>0</v>
      </c>
      <c r="O33" s="35"/>
    </row>
    <row r="34" spans="2:15" ht="15" customHeight="1" x14ac:dyDescent="0.2">
      <c r="B34" s="77"/>
      <c r="C34" s="78"/>
      <c r="D34" s="76"/>
      <c r="E34" s="79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77" t="s">
        <v>67</v>
      </c>
      <c r="C35" s="79" t="s">
        <v>84</v>
      </c>
      <c r="D35" s="74" t="s">
        <v>92</v>
      </c>
      <c r="E35" s="79" t="s">
        <v>58</v>
      </c>
      <c r="F35" s="7" t="s">
        <v>2</v>
      </c>
      <c r="G35" s="8">
        <f t="shared" ref="G35:L35" si="11">G36+G37+G38+G39</f>
        <v>610</v>
      </c>
      <c r="H35" s="1">
        <f t="shared" si="11"/>
        <v>0</v>
      </c>
      <c r="I35" s="1">
        <f t="shared" si="11"/>
        <v>230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77"/>
      <c r="C36" s="79"/>
      <c r="D36" s="75"/>
      <c r="E36" s="79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5" ht="15.75" customHeight="1" x14ac:dyDescent="0.2">
      <c r="B37" s="77"/>
      <c r="C37" s="79"/>
      <c r="D37" s="75"/>
      <c r="E37" s="79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5" ht="15" customHeight="1" x14ac:dyDescent="0.2">
      <c r="B38" s="77"/>
      <c r="C38" s="79"/>
      <c r="D38" s="75"/>
      <c r="E38" s="79"/>
      <c r="F38" s="25" t="s">
        <v>5</v>
      </c>
      <c r="G38" s="8">
        <f t="shared" si="12"/>
        <v>610</v>
      </c>
      <c r="H38" s="8"/>
      <c r="I38" s="53">
        <f>230</f>
        <v>230</v>
      </c>
      <c r="J38" s="56">
        <v>230</v>
      </c>
      <c r="K38" s="57">
        <v>150</v>
      </c>
      <c r="L38" s="43">
        <v>0</v>
      </c>
    </row>
    <row r="39" spans="2:15" ht="14.25" customHeight="1" x14ac:dyDescent="0.2">
      <c r="B39" s="77"/>
      <c r="C39" s="79"/>
      <c r="D39" s="76"/>
      <c r="E39" s="79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1" t="s">
        <v>68</v>
      </c>
      <c r="C40" s="79" t="s">
        <v>85</v>
      </c>
      <c r="D40" s="74" t="s">
        <v>92</v>
      </c>
      <c r="E40" s="79" t="s">
        <v>58</v>
      </c>
      <c r="F40" s="7" t="s">
        <v>2</v>
      </c>
      <c r="G40" s="1">
        <f t="shared" ref="G40:L40" si="13">G41+G42+G43+G44</f>
        <v>720</v>
      </c>
      <c r="H40" s="1">
        <f t="shared" si="13"/>
        <v>0</v>
      </c>
      <c r="I40" s="1">
        <f t="shared" si="13"/>
        <v>240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2"/>
      <c r="C41" s="79"/>
      <c r="D41" s="75"/>
      <c r="E41" s="79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5" ht="15" customHeight="1" x14ac:dyDescent="0.2">
      <c r="B42" s="72"/>
      <c r="C42" s="79"/>
      <c r="D42" s="75"/>
      <c r="E42" s="79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5" x14ac:dyDescent="0.2">
      <c r="B43" s="72"/>
      <c r="C43" s="79"/>
      <c r="D43" s="75"/>
      <c r="E43" s="79"/>
      <c r="F43" s="25" t="s">
        <v>5</v>
      </c>
      <c r="G43" s="1">
        <f t="shared" si="14"/>
        <v>720</v>
      </c>
      <c r="H43" s="1"/>
      <c r="I43" s="1">
        <v>240</v>
      </c>
      <c r="J43" s="56">
        <v>240</v>
      </c>
      <c r="K43" s="56">
        <v>240</v>
      </c>
      <c r="L43" s="43">
        <v>0</v>
      </c>
    </row>
    <row r="44" spans="2:15" ht="15" customHeight="1" x14ac:dyDescent="0.2">
      <c r="B44" s="73"/>
      <c r="C44" s="79"/>
      <c r="D44" s="76"/>
      <c r="E44" s="79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0">
        <v>2</v>
      </c>
      <c r="C45" s="82" t="s">
        <v>61</v>
      </c>
      <c r="D45" s="80" t="s">
        <v>96</v>
      </c>
      <c r="E45" s="80" t="s">
        <v>59</v>
      </c>
      <c r="F45" s="6" t="s">
        <v>2</v>
      </c>
      <c r="G45" s="2">
        <f t="shared" ref="G45:L45" si="15">G46+G47+G48+G49</f>
        <v>60393.364999999991</v>
      </c>
      <c r="H45" s="2">
        <f t="shared" si="15"/>
        <v>17257.666000000001</v>
      </c>
      <c r="I45" s="2">
        <f t="shared" si="15"/>
        <v>13329.518999999998</v>
      </c>
      <c r="J45" s="2">
        <f t="shared" si="15"/>
        <v>14660.172999999999</v>
      </c>
      <c r="K45" s="2">
        <f t="shared" si="15"/>
        <v>15146.007</v>
      </c>
      <c r="L45" s="2">
        <f t="shared" si="15"/>
        <v>14757.081</v>
      </c>
    </row>
    <row r="46" spans="2:15" x14ac:dyDescent="0.2">
      <c r="B46" s="80"/>
      <c r="C46" s="83"/>
      <c r="D46" s="80"/>
      <c r="E46" s="80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0"/>
      <c r="C47" s="83"/>
      <c r="D47" s="80"/>
      <c r="E47" s="80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0"/>
      <c r="C48" s="83"/>
      <c r="D48" s="80"/>
      <c r="E48" s="80"/>
      <c r="F48" s="26" t="s">
        <v>5</v>
      </c>
      <c r="G48" s="2">
        <f t="shared" si="16"/>
        <v>60393.364999999991</v>
      </c>
      <c r="H48" s="2">
        <f t="shared" si="17"/>
        <v>17257.666000000001</v>
      </c>
      <c r="I48" s="2">
        <f t="shared" si="18"/>
        <v>13329.518999999998</v>
      </c>
      <c r="J48" s="2">
        <f t="shared" si="18"/>
        <v>14660.172999999999</v>
      </c>
      <c r="K48" s="2">
        <f t="shared" si="18"/>
        <v>15146.007</v>
      </c>
      <c r="L48" s="2">
        <f>L53+L58+L63+L68</f>
        <v>14757.081</v>
      </c>
    </row>
    <row r="49" spans="2:16" ht="18" customHeight="1" x14ac:dyDescent="0.2">
      <c r="B49" s="80"/>
      <c r="C49" s="84"/>
      <c r="D49" s="80"/>
      <c r="E49" s="80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1" t="s">
        <v>70</v>
      </c>
      <c r="C50" s="79" t="s">
        <v>86</v>
      </c>
      <c r="D50" s="79" t="s">
        <v>75</v>
      </c>
      <c r="E50" s="79" t="s">
        <v>58</v>
      </c>
      <c r="F50" s="7" t="s">
        <v>2</v>
      </c>
      <c r="G50" s="1">
        <f t="shared" ref="G50:L50" si="19">G51+G52+G53+G54</f>
        <v>514.70000000000005</v>
      </c>
      <c r="H50" s="1">
        <f t="shared" si="19"/>
        <v>130</v>
      </c>
      <c r="I50" s="1">
        <f t="shared" si="19"/>
        <v>144.69999999999999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81"/>
      <c r="C51" s="79"/>
      <c r="D51" s="79"/>
      <c r="E51" s="79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6" ht="13.5" customHeight="1" x14ac:dyDescent="0.2">
      <c r="B52" s="81"/>
      <c r="C52" s="79"/>
      <c r="D52" s="79"/>
      <c r="E52" s="79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6" x14ac:dyDescent="0.2">
      <c r="B53" s="81"/>
      <c r="C53" s="79"/>
      <c r="D53" s="79"/>
      <c r="E53" s="79"/>
      <c r="F53" s="25" t="s">
        <v>5</v>
      </c>
      <c r="G53" s="1">
        <f>I53+J53+K53+H53</f>
        <v>514.70000000000005</v>
      </c>
      <c r="H53" s="1">
        <v>130</v>
      </c>
      <c r="I53" s="53">
        <f>105+39.7</f>
        <v>144.69999999999999</v>
      </c>
      <c r="J53" s="56">
        <v>120</v>
      </c>
      <c r="K53" s="56">
        <v>120</v>
      </c>
      <c r="L53" s="43">
        <v>0</v>
      </c>
    </row>
    <row r="54" spans="2:16" ht="24.75" customHeight="1" x14ac:dyDescent="0.2">
      <c r="B54" s="81"/>
      <c r="C54" s="79"/>
      <c r="D54" s="79"/>
      <c r="E54" s="79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1" t="s">
        <v>69</v>
      </c>
      <c r="C55" s="79" t="s">
        <v>87</v>
      </c>
      <c r="D55" s="79" t="s">
        <v>75</v>
      </c>
      <c r="E55" s="79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1"/>
      <c r="C56" s="79"/>
      <c r="D56" s="79"/>
      <c r="E56" s="79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6" ht="15" customHeight="1" x14ac:dyDescent="0.2">
      <c r="B57" s="81"/>
      <c r="C57" s="79"/>
      <c r="D57" s="79"/>
      <c r="E57" s="79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6" x14ac:dyDescent="0.2">
      <c r="B58" s="81"/>
      <c r="C58" s="79"/>
      <c r="D58" s="79"/>
      <c r="E58" s="79"/>
      <c r="F58" s="25" t="s">
        <v>5</v>
      </c>
      <c r="G58" s="1">
        <f t="shared" si="22"/>
        <v>230.27</v>
      </c>
      <c r="H58" s="1">
        <v>159.9</v>
      </c>
      <c r="I58" s="1">
        <v>16.77</v>
      </c>
      <c r="J58" s="56">
        <v>26.8</v>
      </c>
      <c r="K58" s="56">
        <v>26.8</v>
      </c>
      <c r="L58" s="43">
        <v>0</v>
      </c>
      <c r="N58" s="35"/>
    </row>
    <row r="59" spans="2:16" ht="24" customHeight="1" x14ac:dyDescent="0.2">
      <c r="B59" s="81"/>
      <c r="C59" s="79"/>
      <c r="D59" s="79"/>
      <c r="E59" s="79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77" t="s">
        <v>71</v>
      </c>
      <c r="C60" s="99" t="s">
        <v>90</v>
      </c>
      <c r="D60" s="79" t="s">
        <v>96</v>
      </c>
      <c r="E60" s="79" t="s">
        <v>59</v>
      </c>
      <c r="F60" s="7" t="s">
        <v>2</v>
      </c>
      <c r="G60" s="8">
        <f t="shared" ref="G60:L60" si="23">G61+G62+G63+G64</f>
        <v>59502.305</v>
      </c>
      <c r="H60" s="8">
        <f t="shared" si="23"/>
        <v>16926.675999999999</v>
      </c>
      <c r="I60" s="8">
        <f t="shared" si="23"/>
        <v>13133.048999999999</v>
      </c>
      <c r="J60" s="8">
        <f t="shared" si="23"/>
        <v>14478.373</v>
      </c>
      <c r="K60" s="8">
        <f t="shared" si="23"/>
        <v>14964.207</v>
      </c>
      <c r="L60" s="8">
        <f t="shared" si="23"/>
        <v>14757.081</v>
      </c>
    </row>
    <row r="61" spans="2:16" ht="12.75" customHeight="1" x14ac:dyDescent="0.2">
      <c r="B61" s="77"/>
      <c r="C61" s="100"/>
      <c r="D61" s="79"/>
      <c r="E61" s="79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6" ht="14.25" customHeight="1" x14ac:dyDescent="0.2">
      <c r="B62" s="77"/>
      <c r="C62" s="100"/>
      <c r="D62" s="79"/>
      <c r="E62" s="79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77"/>
      <c r="C63" s="100"/>
      <c r="D63" s="79"/>
      <c r="E63" s="79"/>
      <c r="F63" s="24" t="s">
        <v>13</v>
      </c>
      <c r="G63" s="8">
        <f t="shared" si="24"/>
        <v>59502.305</v>
      </c>
      <c r="H63" s="8">
        <v>16926.675999999999</v>
      </c>
      <c r="I63" s="53">
        <f>13039.149+93.9</f>
        <v>13133.048999999999</v>
      </c>
      <c r="J63" s="46">
        <v>14478.373</v>
      </c>
      <c r="K63" s="55">
        <v>14964.207</v>
      </c>
      <c r="L63" s="59">
        <v>14757.081</v>
      </c>
      <c r="M63" s="35"/>
      <c r="N63" s="105"/>
      <c r="O63" s="35"/>
      <c r="P63" s="106"/>
    </row>
    <row r="64" spans="2:16" ht="23.25" customHeight="1" x14ac:dyDescent="0.2">
      <c r="B64" s="77"/>
      <c r="C64" s="101"/>
      <c r="D64" s="79"/>
      <c r="E64" s="79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1" t="s">
        <v>72</v>
      </c>
      <c r="C65" s="79" t="s">
        <v>91</v>
      </c>
      <c r="D65" s="79" t="s">
        <v>75</v>
      </c>
      <c r="E65" s="79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1"/>
      <c r="C66" s="79"/>
      <c r="D66" s="79"/>
      <c r="E66" s="79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81"/>
      <c r="C67" s="79"/>
      <c r="D67" s="79"/>
      <c r="E67" s="79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81"/>
      <c r="C68" s="79"/>
      <c r="D68" s="79"/>
      <c r="E68" s="79"/>
      <c r="F68" s="25" t="s">
        <v>5</v>
      </c>
      <c r="G68" s="8">
        <f t="shared" si="26"/>
        <v>146.09</v>
      </c>
      <c r="H68" s="8">
        <v>41.09</v>
      </c>
      <c r="I68" s="1">
        <v>35</v>
      </c>
      <c r="J68" s="56">
        <v>35</v>
      </c>
      <c r="K68" s="56">
        <v>35</v>
      </c>
      <c r="L68" s="43">
        <v>0</v>
      </c>
    </row>
    <row r="69" spans="2:15" ht="58.5" customHeight="1" x14ac:dyDescent="0.2">
      <c r="B69" s="81"/>
      <c r="C69" s="79"/>
      <c r="D69" s="79"/>
      <c r="E69" s="79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0">
        <v>3</v>
      </c>
      <c r="C70" s="82" t="s">
        <v>62</v>
      </c>
      <c r="D70" s="80" t="s">
        <v>75</v>
      </c>
      <c r="E70" s="80" t="s">
        <v>94</v>
      </c>
      <c r="F70" s="6" t="s">
        <v>2</v>
      </c>
      <c r="G70" s="54">
        <f t="shared" ref="G70:L70" si="27">G71+G72+G73+G74</f>
        <v>2071.4799399999997</v>
      </c>
      <c r="H70" s="2">
        <f t="shared" si="27"/>
        <v>354.34100000000001</v>
      </c>
      <c r="I70" s="2">
        <f t="shared" si="27"/>
        <v>552.375</v>
      </c>
      <c r="J70" s="54">
        <f t="shared" si="27"/>
        <v>582.38197000000002</v>
      </c>
      <c r="K70" s="54">
        <f t="shared" si="27"/>
        <v>582.38197000000002</v>
      </c>
      <c r="L70" s="2">
        <f t="shared" si="27"/>
        <v>0</v>
      </c>
    </row>
    <row r="71" spans="2:15" x14ac:dyDescent="0.2">
      <c r="B71" s="80"/>
      <c r="C71" s="97"/>
      <c r="D71" s="80"/>
      <c r="E71" s="80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0"/>
      <c r="C72" s="97"/>
      <c r="D72" s="80"/>
      <c r="E72" s="80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0"/>
      <c r="C73" s="97"/>
      <c r="D73" s="80"/>
      <c r="E73" s="80"/>
      <c r="F73" s="26" t="s">
        <v>5</v>
      </c>
      <c r="G73" s="2">
        <f t="shared" si="28"/>
        <v>2071.4799399999997</v>
      </c>
      <c r="H73" s="2">
        <f t="shared" si="29"/>
        <v>354.34100000000001</v>
      </c>
      <c r="I73" s="2">
        <f t="shared" si="30"/>
        <v>552.375</v>
      </c>
      <c r="J73" s="2">
        <f t="shared" si="30"/>
        <v>582.38197000000002</v>
      </c>
      <c r="K73" s="2">
        <f t="shared" si="30"/>
        <v>582.38197000000002</v>
      </c>
      <c r="L73" s="2">
        <f>L78+L83</f>
        <v>0</v>
      </c>
    </row>
    <row r="74" spans="2:15" ht="15.75" customHeight="1" x14ac:dyDescent="0.2">
      <c r="B74" s="80"/>
      <c r="C74" s="98"/>
      <c r="D74" s="80"/>
      <c r="E74" s="80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1" t="s">
        <v>73</v>
      </c>
      <c r="C75" s="79" t="s">
        <v>88</v>
      </c>
      <c r="D75" s="79" t="s">
        <v>75</v>
      </c>
      <c r="E75" s="79" t="s">
        <v>58</v>
      </c>
      <c r="F75" s="7" t="s">
        <v>2</v>
      </c>
      <c r="G75" s="1">
        <f t="shared" ref="G75:L75" si="31">G76+G77+G78+G79</f>
        <v>1801.4799400000002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482.38197000000002</v>
      </c>
      <c r="K75" s="1">
        <f t="shared" si="31"/>
        <v>482.38197000000002</v>
      </c>
      <c r="L75" s="1">
        <f t="shared" si="31"/>
        <v>0</v>
      </c>
    </row>
    <row r="76" spans="2:15" x14ac:dyDescent="0.2">
      <c r="B76" s="81"/>
      <c r="C76" s="79"/>
      <c r="D76" s="79"/>
      <c r="E76" s="79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81"/>
      <c r="C77" s="79"/>
      <c r="D77" s="79"/>
      <c r="E77" s="79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81"/>
      <c r="C78" s="79"/>
      <c r="D78" s="79"/>
      <c r="E78" s="79"/>
      <c r="F78" s="25" t="s">
        <v>5</v>
      </c>
      <c r="G78" s="1">
        <f t="shared" si="32"/>
        <v>1801.4799400000002</v>
      </c>
      <c r="H78" s="1">
        <v>354.34100000000001</v>
      </c>
      <c r="I78" s="53">
        <f>490.644-8.269</f>
        <v>482.375</v>
      </c>
      <c r="J78" s="1">
        <v>482.38197000000002</v>
      </c>
      <c r="K78" s="1">
        <v>482.38197000000002</v>
      </c>
      <c r="L78" s="1">
        <v>0</v>
      </c>
      <c r="O78" s="35"/>
    </row>
    <row r="79" spans="2:15" ht="15" customHeight="1" x14ac:dyDescent="0.2">
      <c r="B79" s="81"/>
      <c r="C79" s="79"/>
      <c r="D79" s="79"/>
      <c r="E79" s="79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1" t="s">
        <v>79</v>
      </c>
      <c r="C80" s="79" t="s">
        <v>89</v>
      </c>
      <c r="D80" s="79" t="s">
        <v>92</v>
      </c>
      <c r="E80" s="79" t="s">
        <v>58</v>
      </c>
      <c r="F80" s="7" t="s">
        <v>2</v>
      </c>
      <c r="G80" s="1">
        <f t="shared" ref="G80:L80" si="33">G81+G82+G83+G84</f>
        <v>270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100</v>
      </c>
      <c r="L80" s="1">
        <f t="shared" si="33"/>
        <v>0</v>
      </c>
    </row>
    <row r="81" spans="2:12" x14ac:dyDescent="0.2">
      <c r="B81" s="81"/>
      <c r="C81" s="79"/>
      <c r="D81" s="79"/>
      <c r="E81" s="79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81"/>
      <c r="C82" s="79"/>
      <c r="D82" s="79"/>
      <c r="E82" s="79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81"/>
      <c r="C83" s="79"/>
      <c r="D83" s="79"/>
      <c r="E83" s="79"/>
      <c r="F83" s="25" t="s">
        <v>5</v>
      </c>
      <c r="G83" s="1">
        <f t="shared" si="34"/>
        <v>270</v>
      </c>
      <c r="H83" s="1">
        <v>0</v>
      </c>
      <c r="I83" s="53">
        <f>100-30</f>
        <v>70</v>
      </c>
      <c r="J83" s="56">
        <v>100</v>
      </c>
      <c r="K83" s="56">
        <v>100</v>
      </c>
      <c r="L83" s="1">
        <v>0</v>
      </c>
    </row>
    <row r="84" spans="2:12" ht="17.25" customHeight="1" x14ac:dyDescent="0.2">
      <c r="B84" s="81"/>
      <c r="C84" s="79"/>
      <c r="D84" s="79"/>
      <c r="E84" s="79"/>
      <c r="F84" s="25" t="s">
        <v>6</v>
      </c>
      <c r="G84" s="1">
        <f t="shared" si="34"/>
        <v>0</v>
      </c>
      <c r="H84" s="1"/>
      <c r="I84" s="45"/>
      <c r="J84" s="58"/>
      <c r="K84" s="58"/>
      <c r="L84" s="28"/>
    </row>
    <row r="85" spans="2:12" x14ac:dyDescent="0.2">
      <c r="B85" s="95" t="s">
        <v>7</v>
      </c>
      <c r="C85" s="95"/>
      <c r="D85" s="95"/>
      <c r="E85" s="95"/>
      <c r="F85" s="7" t="s">
        <v>2</v>
      </c>
      <c r="G85" s="1">
        <f t="shared" ref="G85:L85" si="35">G86+G87+G88+G89</f>
        <v>65522.335940000004</v>
      </c>
      <c r="H85" s="1">
        <f t="shared" si="35"/>
        <v>17994.507000000001</v>
      </c>
      <c r="I85" s="1">
        <f t="shared" si="35"/>
        <v>14810.448999999999</v>
      </c>
      <c r="J85" s="1">
        <f t="shared" si="35"/>
        <v>16155.77297</v>
      </c>
      <c r="K85" s="1">
        <f t="shared" si="35"/>
        <v>16561.606970000001</v>
      </c>
      <c r="L85" s="1">
        <f t="shared" si="35"/>
        <v>15177.825000000001</v>
      </c>
    </row>
    <row r="86" spans="2:12" x14ac:dyDescent="0.2">
      <c r="B86" s="95"/>
      <c r="C86" s="95"/>
      <c r="D86" s="95"/>
      <c r="E86" s="95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5"/>
      <c r="C87" s="95"/>
      <c r="D87" s="95"/>
      <c r="E87" s="95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5"/>
      <c r="C88" s="95"/>
      <c r="D88" s="95"/>
      <c r="E88" s="95"/>
      <c r="F88" s="25" t="s">
        <v>5</v>
      </c>
      <c r="G88" s="1">
        <f t="shared" si="37"/>
        <v>65522.335940000004</v>
      </c>
      <c r="H88" s="1">
        <f t="shared" ref="H88" si="39">H13+H48+H73</f>
        <v>17994.507000000001</v>
      </c>
      <c r="I88" s="1">
        <f t="shared" si="36"/>
        <v>14810.448999999999</v>
      </c>
      <c r="J88" s="1">
        <f t="shared" si="36"/>
        <v>16155.77297</v>
      </c>
      <c r="K88" s="1">
        <f t="shared" si="36"/>
        <v>16561.606970000001</v>
      </c>
      <c r="L88" s="1">
        <v>15177.825000000001</v>
      </c>
    </row>
    <row r="89" spans="2:12" ht="12.75" customHeight="1" x14ac:dyDescent="0.2">
      <c r="B89" s="95"/>
      <c r="C89" s="95"/>
      <c r="D89" s="95"/>
      <c r="E89" s="95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6" t="s">
        <v>97</v>
      </c>
      <c r="C91" s="94"/>
      <c r="D91" s="94"/>
      <c r="E91" s="94"/>
      <c r="F91" s="94"/>
      <c r="G91" s="94"/>
      <c r="H91" s="51"/>
    </row>
    <row r="92" spans="2:12" x14ac:dyDescent="0.2">
      <c r="B92" s="94" t="s">
        <v>98</v>
      </c>
      <c r="C92" s="94"/>
      <c r="D92" s="94"/>
      <c r="E92" s="94"/>
      <c r="F92" s="94"/>
      <c r="G92" s="94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2" t="s">
        <v>57</v>
      </c>
      <c r="F13" s="103"/>
      <c r="G13" s="103"/>
      <c r="H13" s="103"/>
      <c r="I13" s="104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2022-11-09T07:01:26Z</cp:lastPrinted>
  <dcterms:created xsi:type="dcterms:W3CDTF">2017-03-26T16:38:27Z</dcterms:created>
  <dcterms:modified xsi:type="dcterms:W3CDTF">2022-11-14T13:11:12Z</dcterms:modified>
</cp:coreProperties>
</file>